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стр.1" sheetId="1" r:id="rId1"/>
  </sheets>
  <definedNames>
    <definedName name="Print_AreaFix_1" localSheetId="0">стр.1!$A$1:$FE$43</definedName>
    <definedName name="TABLE" localSheetId="0">стр.1!#REF!</definedName>
    <definedName name="TABLE_2" localSheetId="0">стр.1!#REF!</definedName>
  </definedNames>
  <calcPr calcId="145621"/>
</workbook>
</file>

<file path=xl/calcChain.xml><?xml version="1.0" encoding="utf-8"?>
<calcChain xmlns="http://schemas.openxmlformats.org/spreadsheetml/2006/main">
  <c r="BS33" i="1" l="1"/>
  <c r="BS43" i="1"/>
  <c r="BS35" i="1"/>
  <c r="BS36" i="1"/>
  <c r="BS37" i="1"/>
  <c r="BS38" i="1"/>
  <c r="BS39" i="1"/>
  <c r="BS34" i="1"/>
  <c r="CG23" i="1"/>
  <c r="BS32" i="1"/>
  <c r="CG32" i="1"/>
  <c r="BS31" i="1" l="1"/>
  <c r="BS30" i="1"/>
  <c r="BS29" i="1"/>
  <c r="BS23" i="1" s="1"/>
  <c r="BS28" i="1"/>
  <c r="BS27" i="1"/>
  <c r="BS22" i="1"/>
  <c r="CG44" i="1" l="1"/>
  <c r="BS46" i="1"/>
  <c r="BS47" i="1"/>
  <c r="BS45" i="1"/>
  <c r="BS44" i="1" l="1"/>
  <c r="BS24" i="1" l="1"/>
  <c r="BS20" i="1"/>
  <c r="CG21" i="1"/>
  <c r="CG17" i="1" s="1"/>
  <c r="BS19" i="1"/>
  <c r="BS17" i="1" s="1"/>
  <c r="CG42" i="1" l="1"/>
  <c r="BS42" i="1"/>
  <c r="BS12" i="1" s="1"/>
  <c r="CG33" i="1" l="1"/>
  <c r="CG12" i="1" s="1"/>
</calcChain>
</file>

<file path=xl/sharedStrings.xml><?xml version="1.0" encoding="utf-8"?>
<sst xmlns="http://schemas.openxmlformats.org/spreadsheetml/2006/main" count="244" uniqueCount="106">
  <si>
    <t xml:space="preserve">Информация об инвестиционных программах </t>
  </si>
  <si>
    <t>(наименование субъекта естественной монополии)</t>
  </si>
  <si>
    <t xml:space="preserve"> год в сфере транспортировки газа</t>
  </si>
  <si>
    <t>по газораспределительным сетям</t>
  </si>
  <si>
    <t>№</t>
  </si>
  <si>
    <t>Наименование показателя</t>
  </si>
  <si>
    <t>Сроки строительства</t>
  </si>
  <si>
    <t>Стоимостная оценка инвестиций, 
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</si>
  <si>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</si>
  <si>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</si>
  <si>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</si>
  <si>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
по объекту</t>
  </si>
  <si>
    <t>в отчетном периоде</t>
  </si>
  <si>
    <t>источник финансиро-вания</t>
  </si>
  <si>
    <t>протяженность линейной части газопроводов, км</t>
  </si>
  <si>
    <t>диаметр (диапазон диаметров) газопроводов, мм</t>
  </si>
  <si>
    <t>количество газорегуляторных пунктов, единиц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</si>
  <si>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</si>
  <si>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</si>
  <si>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</si>
  <si>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</si>
  <si>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</si>
  <si>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</si>
  <si>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</si>
  <si>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</si>
  <si>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</si>
  <si>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</si>
  <si>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Общая сумма инвестиций</t>
  </si>
  <si>
    <t>Сведения о строительстве, реконструкции объектов капитального строительства</t>
  </si>
  <si>
    <t>2.1</t>
  </si>
  <si>
    <t>Объекты капитального строительства (основные стройки):</t>
  </si>
  <si>
    <t>3.1</t>
  </si>
  <si>
    <t>Новые объекты:</t>
  </si>
  <si>
    <t>4.1</t>
  </si>
  <si>
    <t>Реконструируемые (модернизируемые) объекты:</t>
  </si>
  <si>
    <t>5.1</t>
  </si>
  <si>
    <t>Сведения о приобретении оборудования, не входящего 
в сметы строек</t>
  </si>
  <si>
    <t>6.1</t>
  </si>
  <si>
    <t>Сведения о долгосрочных финансовых вложениях</t>
  </si>
  <si>
    <t>7.1</t>
  </si>
  <si>
    <t>Сведения о приобретении внеоборотных активов</t>
  </si>
  <si>
    <t>8.1</t>
  </si>
  <si>
    <t>ООО "Газпром газораспределение Самара"</t>
  </si>
  <si>
    <t>25</t>
  </si>
  <si>
    <t>за 20</t>
  </si>
  <si>
    <t>4.2</t>
  </si>
  <si>
    <t>4.3</t>
  </si>
  <si>
    <t>4.4</t>
  </si>
  <si>
    <t>4.5</t>
  </si>
  <si>
    <t>Автотранспорт</t>
  </si>
  <si>
    <t>Компьютеры</t>
  </si>
  <si>
    <t>Оргтехника</t>
  </si>
  <si>
    <t>6.2</t>
  </si>
  <si>
    <t>6.3</t>
  </si>
  <si>
    <t>6.4</t>
  </si>
  <si>
    <t>6.5</t>
  </si>
  <si>
    <t>6.6</t>
  </si>
  <si>
    <t>Оборудование для эксплуатации газового хозяйства</t>
  </si>
  <si>
    <t>Оборудование связи и передачи данных</t>
  </si>
  <si>
    <t>Прочее оборудование</t>
  </si>
  <si>
    <t>2025</t>
  </si>
  <si>
    <t>Амортизация</t>
  </si>
  <si>
    <t>НМА</t>
  </si>
  <si>
    <t>Амортизация будущих периодов</t>
  </si>
  <si>
    <t>Догазификация</t>
  </si>
  <si>
    <t>Строительство распределительного газопровода низкого давления  в с. Богатырь. Закольцовка тупикового газ-да.</t>
  </si>
  <si>
    <t>Спецнадбавка</t>
  </si>
  <si>
    <t>Распределительный газопровод высокого давления в с. Подстепки. Закольцовка</t>
  </si>
  <si>
    <t>Закольцовка газопровода среднего давления  для газоснабжения малоэтажной застройки "Сокские зори"  м.р. Красноярский Самарской  области</t>
  </si>
  <si>
    <t>2026</t>
  </si>
  <si>
    <t>2024</t>
  </si>
  <si>
    <t>Реконструкция газпровода низкого давления в  п. Богатырь по ул. Управленческая, ул. Репина, ул. Центральная, ул. Чехова г.о. Жигулевск, инв. №70601502</t>
  </si>
  <si>
    <t>2023</t>
  </si>
  <si>
    <t>9.1</t>
  </si>
  <si>
    <t>9.2</t>
  </si>
  <si>
    <t>9.3</t>
  </si>
  <si>
    <t>Сведения о капитальном ремонте объектов ОС промышленного назначения:</t>
  </si>
  <si>
    <t>Здания и сооружения (административного и общепроизводственного назначения)</t>
  </si>
  <si>
    <t>Объекты сетей газораспределения</t>
  </si>
  <si>
    <t>Прочие</t>
  </si>
  <si>
    <t>Объекты, выполняемые по договорам о технологическом подключении (присоединении) в рамках Постановления Правительства РФ от 30.12.2013 № 1314</t>
  </si>
  <si>
    <t>Плата за ТП</t>
  </si>
  <si>
    <t>5.2</t>
  </si>
  <si>
    <t>5.3</t>
  </si>
  <si>
    <t>5.4</t>
  </si>
  <si>
    <t>5.5</t>
  </si>
  <si>
    <t>5.6</t>
  </si>
  <si>
    <t>2020</t>
  </si>
  <si>
    <t>Вклад в УК</t>
  </si>
  <si>
    <t>Техническое перевооружение сети газоснабжения г.о.Жигулевск  А53-00618-0001. Установка сист.ТМ ШРП-143, г.о.Жигулевск, с.Богатырь, ул.Управленческая</t>
  </si>
  <si>
    <t>5.7</t>
  </si>
  <si>
    <t>5.8</t>
  </si>
  <si>
    <t>Техническое перевооружение сети газоснабжения г.о. Жигулевск А53-00618-0001. Установка системы ТМ ШГРП-345, г.Жигулевск, мкр.В-2, севернее ГРС-91</t>
  </si>
  <si>
    <t>Г/п Зольное-Жигулевск/магистр./ II этап реконструкции</t>
  </si>
  <si>
    <t>Техническое перевооружение сети газоснабжения   г.о. Жигулевск  А53-00618-0001. ГРПШ-54, г. Жигулевск, ул. Вокзальная, около терр. КДЦ (Вокзальная,16)</t>
  </si>
  <si>
    <t>Техническое перевооружение сети газоснабжения г.о.Жигулевск А53-00618-0001. Замена оборудованиия ГРП-40 на ГРУ с системой ТМ, г.о. Жигулевск,п.Моркваши,ул.5-й проезд</t>
  </si>
  <si>
    <t>Техническое перевооружение сети газоснабжения г.о. Жигулевск. Установка системы телеметрии ГРПШ-4 г. Жигулевск, ул. Пирогова, около д. 13А, инв. № 70601005</t>
  </si>
  <si>
    <t>5.9</t>
  </si>
  <si>
    <t>Реконструкция газопровода высокого давления «Газопровод Воронцовка-Яблон. (промысловый) Общая протяженность-31 км.</t>
  </si>
  <si>
    <t>2027</t>
  </si>
  <si>
    <t xml:space="preserve">Реконструкция газопровода среднего давления от ГРП через ГКО, ГК-2, ГК-1, с. Зольное (от ГРПБ-118 до ГРП№116) </t>
  </si>
  <si>
    <t>Спецнадбавка
Собственные средства
Средства ЕОГ</t>
  </si>
  <si>
    <t>25-225</t>
  </si>
  <si>
    <t>25-90</t>
  </si>
  <si>
    <t>57-63</t>
  </si>
  <si>
    <t>20-89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</si>
</sst>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0.000"/>
  </numFmts>
  <fonts count="12" x14ac:knownFonts="1">
    <font>
      <sz val="10"/>
      <color theme="1"/>
      <name val="Arial Cy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lightDown">
        <bgColor rgb="FFDDDDDD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3" xfId="1" applyNumberFormat="1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5" xfId="1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3" fontId="2" fillId="0" borderId="8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top"/>
    </xf>
    <xf numFmtId="43" fontId="2" fillId="0" borderId="4" xfId="1" applyFont="1" applyBorder="1" applyAlignment="1">
      <alignment horizontal="center" vertical="top"/>
    </xf>
    <xf numFmtId="43" fontId="2" fillId="0" borderId="5" xfId="1" applyFont="1" applyBorder="1" applyAlignment="1">
      <alignment horizontal="center" vertical="top"/>
    </xf>
    <xf numFmtId="0" fontId="9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43" fontId="11" fillId="0" borderId="3" xfId="1" applyFont="1" applyBorder="1" applyAlignment="1">
      <alignment horizontal="center" vertical="top"/>
    </xf>
    <xf numFmtId="43" fontId="11" fillId="0" borderId="4" xfId="1" applyFont="1" applyBorder="1" applyAlignment="1">
      <alignment horizontal="center" vertical="top"/>
    </xf>
    <xf numFmtId="43" fontId="11" fillId="0" borderId="5" xfId="1" applyFont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43" fontId="2" fillId="0" borderId="3" xfId="1" applyNumberFormat="1" applyFont="1" applyBorder="1" applyAlignment="1">
      <alignment horizontal="center" vertical="top"/>
    </xf>
    <xf numFmtId="43" fontId="2" fillId="0" borderId="4" xfId="1" applyNumberFormat="1" applyFont="1" applyBorder="1" applyAlignment="1">
      <alignment horizontal="center" vertical="top"/>
    </xf>
    <xf numFmtId="43" fontId="2" fillId="0" borderId="5" xfId="1" applyNumberFormat="1" applyFont="1" applyBorder="1" applyAlignment="1">
      <alignment horizontal="center" vertical="top"/>
    </xf>
    <xf numFmtId="49" fontId="9" fillId="0" borderId="3" xfId="0" applyNumberFormat="1" applyFont="1" applyBorder="1" applyAlignment="1">
      <alignment horizontal="center" vertical="top"/>
    </xf>
    <xf numFmtId="49" fontId="9" fillId="0" borderId="9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43" fontId="11" fillId="0" borderId="3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 shrinkToFit="1"/>
    </xf>
    <xf numFmtId="43" fontId="5" fillId="0" borderId="4" xfId="1" applyFont="1" applyBorder="1" applyAlignment="1">
      <alignment horizontal="center" vertical="top" shrinkToFit="1"/>
    </xf>
    <xf numFmtId="43" fontId="5" fillId="0" borderId="5" xfId="1" applyFont="1" applyBorder="1" applyAlignment="1">
      <alignment horizontal="center" vertical="top" shrinkToFit="1"/>
    </xf>
    <xf numFmtId="43" fontId="5" fillId="0" borderId="3" xfId="1" applyNumberFormat="1" applyFont="1" applyBorder="1" applyAlignment="1">
      <alignment horizontal="center" vertical="top" shrinkToFit="1"/>
    </xf>
    <xf numFmtId="43" fontId="5" fillId="0" borderId="4" xfId="1" applyNumberFormat="1" applyFont="1" applyBorder="1" applyAlignment="1">
      <alignment horizontal="center" vertical="top" shrinkToFit="1"/>
    </xf>
    <xf numFmtId="43" fontId="5" fillId="0" borderId="5" xfId="1" applyNumberFormat="1" applyFont="1" applyBorder="1" applyAlignment="1">
      <alignment horizontal="center" vertical="top" shrinkToFit="1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49" fontId="8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8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3" fontId="11" fillId="0" borderId="3" xfId="1" applyNumberFormat="1" applyFont="1" applyBorder="1" applyAlignment="1">
      <alignment horizontal="center" vertical="center" shrinkToFit="1"/>
    </xf>
    <xf numFmtId="43" fontId="11" fillId="0" borderId="4" xfId="1" applyNumberFormat="1" applyFont="1" applyBorder="1" applyAlignment="1">
      <alignment horizontal="center" vertical="center" shrinkToFit="1"/>
    </xf>
    <xf numFmtId="43" fontId="11" fillId="0" borderId="5" xfId="1" applyNumberFormat="1" applyFont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3" fontId="2" fillId="4" borderId="3" xfId="1" applyFont="1" applyFill="1" applyBorder="1" applyAlignment="1">
      <alignment horizontal="center" vertical="center"/>
    </xf>
    <xf numFmtId="43" fontId="2" fillId="4" borderId="4" xfId="1" applyFont="1" applyFill="1" applyBorder="1" applyAlignment="1">
      <alignment horizontal="center" vertical="center"/>
    </xf>
    <xf numFmtId="43" fontId="2" fillId="4" borderId="5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/>
    </xf>
    <xf numFmtId="165" fontId="2" fillId="4" borderId="4" xfId="0" applyNumberFormat="1" applyFont="1" applyFill="1" applyBorder="1" applyAlignment="1">
      <alignment horizontal="center" vertical="center"/>
    </xf>
    <xf numFmtId="165" fontId="2" fillId="4" borderId="5" xfId="0" applyNumberFormat="1" applyFont="1" applyFill="1" applyBorder="1" applyAlignment="1">
      <alignment horizontal="center" vertical="center"/>
    </xf>
    <xf numFmtId="0" fontId="2" fillId="4" borderId="3" xfId="1" applyNumberFormat="1" applyFont="1" applyFill="1" applyBorder="1" applyAlignment="1">
      <alignment horizontal="center" vertical="center"/>
    </xf>
    <xf numFmtId="0" fontId="2" fillId="4" borderId="4" xfId="1" applyNumberFormat="1" applyFont="1" applyFill="1" applyBorder="1" applyAlignment="1">
      <alignment horizontal="center" vertical="center"/>
    </xf>
    <xf numFmtId="0" fontId="2" fillId="4" borderId="5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4" fontId="2" fillId="4" borderId="4" xfId="1" applyNumberFormat="1" applyFont="1" applyFill="1" applyBorder="1" applyAlignment="1">
      <alignment horizontal="center" vertical="center"/>
    </xf>
    <xf numFmtId="164" fontId="2" fillId="4" borderId="5" xfId="1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7"/>
  <sheetViews>
    <sheetView tabSelected="1" view="pageLayout" topLeftCell="A4" workbookViewId="0">
      <selection activeCell="EO21" sqref="EO21:FE21"/>
    </sheetView>
  </sheetViews>
  <sheetFormatPr defaultColWidth="0.85546875" defaultRowHeight="15" customHeight="1" x14ac:dyDescent="0.25"/>
  <cols>
    <col min="1" max="257" width="0.85546875" style="1" customWidth="1"/>
  </cols>
  <sheetData>
    <row r="1" spans="1:161" x14ac:dyDescent="0.25">
      <c r="FE1" s="2"/>
    </row>
    <row r="2" spans="1:161" ht="9" customHeight="1" x14ac:dyDescent="0.25"/>
    <row r="3" spans="1:161" s="3" customFormat="1" ht="15.75" x14ac:dyDescent="0.25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</row>
    <row r="4" spans="1:161" s="5" customFormat="1" ht="15.75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7"/>
      <c r="BA4" s="86" t="s">
        <v>42</v>
      </c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</row>
    <row r="5" spans="1:161" s="3" customFormat="1" ht="13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BA5" s="88" t="s">
        <v>1</v>
      </c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</row>
    <row r="6" spans="1:161" s="5" customFormat="1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9"/>
      <c r="AR6" s="9"/>
      <c r="AS6" s="9"/>
      <c r="AT6" s="9"/>
      <c r="AU6" s="9"/>
      <c r="AV6" s="9"/>
      <c r="AW6" s="9"/>
      <c r="AX6" s="9"/>
      <c r="AY6" s="89" t="s">
        <v>44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1" t="s">
        <v>43</v>
      </c>
      <c r="BN6" s="92"/>
      <c r="BO6" s="92"/>
      <c r="BP6" s="92"/>
      <c r="BQ6" s="93" t="s">
        <v>2</v>
      </c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"/>
      <c r="DH6" s="9"/>
      <c r="DI6" s="9"/>
      <c r="DJ6" s="9"/>
      <c r="DK6" s="4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</row>
    <row r="7" spans="1:161" s="5" customFormat="1" ht="15" customHeight="1" x14ac:dyDescent="0.25">
      <c r="A7" s="85" t="s">
        <v>3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</row>
    <row r="8" spans="1:161" ht="9" customHeight="1" x14ac:dyDescent="0.25"/>
    <row r="9" spans="1:161" s="10" customFormat="1" ht="27.75" customHeight="1" x14ac:dyDescent="0.2">
      <c r="A9" s="94" t="s">
        <v>4</v>
      </c>
      <c r="B9" s="41"/>
      <c r="C9" s="41"/>
      <c r="D9" s="41"/>
      <c r="E9" s="41"/>
      <c r="F9" s="42"/>
      <c r="G9" s="94" t="s">
        <v>5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2"/>
      <c r="AQ9" s="94" t="s">
        <v>6</v>
      </c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2"/>
      <c r="BS9" s="94" t="s">
        <v>7</v>
      </c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2"/>
      <c r="DI9" s="94" t="s">
        <v>8</v>
      </c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2"/>
    </row>
    <row r="10" spans="1:161" s="10" customFormat="1" ht="66" customHeight="1" x14ac:dyDescent="0.2">
      <c r="A10" s="94"/>
      <c r="B10" s="41"/>
      <c r="C10" s="41"/>
      <c r="D10" s="41"/>
      <c r="E10" s="41"/>
      <c r="F10" s="42"/>
      <c r="G10" s="94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2"/>
      <c r="AQ10" s="94" t="s">
        <v>9</v>
      </c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2"/>
      <c r="BE10" s="94" t="s">
        <v>10</v>
      </c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2"/>
      <c r="BS10" s="94" t="s">
        <v>11</v>
      </c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2"/>
      <c r="CG10" s="94" t="s">
        <v>12</v>
      </c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2"/>
      <c r="CU10" s="94" t="s">
        <v>13</v>
      </c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2"/>
      <c r="DI10" s="94" t="s">
        <v>14</v>
      </c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2"/>
      <c r="DY10" s="94" t="s">
        <v>15</v>
      </c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2"/>
      <c r="EO10" s="94" t="s">
        <v>16</v>
      </c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2"/>
    </row>
    <row r="11" spans="1:161" s="10" customFormat="1" ht="12.75" x14ac:dyDescent="0.2">
      <c r="A11" s="12" t="s">
        <v>17</v>
      </c>
      <c r="B11" s="13"/>
      <c r="C11" s="13"/>
      <c r="D11" s="13"/>
      <c r="E11" s="13"/>
      <c r="F11" s="14"/>
      <c r="G11" s="12" t="s">
        <v>18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4"/>
      <c r="AQ11" s="12" t="s">
        <v>19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4"/>
      <c r="BE11" s="12" t="s">
        <v>20</v>
      </c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4"/>
      <c r="BS11" s="12" t="s">
        <v>21</v>
      </c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4"/>
      <c r="CG11" s="12" t="s">
        <v>22</v>
      </c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4"/>
      <c r="CU11" s="12" t="s">
        <v>23</v>
      </c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4"/>
      <c r="DI11" s="12" t="s">
        <v>24</v>
      </c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4"/>
      <c r="DY11" s="12" t="s">
        <v>25</v>
      </c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4"/>
      <c r="EO11" s="12" t="s">
        <v>26</v>
      </c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4"/>
    </row>
    <row r="12" spans="1:161" s="10" customFormat="1" ht="13.5" customHeight="1" x14ac:dyDescent="0.2">
      <c r="A12" s="12" t="s">
        <v>17</v>
      </c>
      <c r="B12" s="13"/>
      <c r="C12" s="13"/>
      <c r="D12" s="13"/>
      <c r="E12" s="13"/>
      <c r="F12" s="14"/>
      <c r="G12" s="11"/>
      <c r="H12" s="46" t="s">
        <v>27</v>
      </c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7"/>
      <c r="AQ12" s="48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8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50"/>
      <c r="BS12" s="79">
        <f>BS13+BS15+BS17+BS23+BS33+BS42+BS44</f>
        <v>414943.80900999997</v>
      </c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1"/>
      <c r="CG12" s="82">
        <f>CG17+CG23+CG33+CG42+CG44</f>
        <v>381394.86433000001</v>
      </c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4"/>
      <c r="CU12" s="43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5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</row>
    <row r="13" spans="1:161" s="10" customFormat="1" ht="39" customHeight="1" x14ac:dyDescent="0.2">
      <c r="A13" s="12" t="s">
        <v>18</v>
      </c>
      <c r="B13" s="13"/>
      <c r="C13" s="13"/>
      <c r="D13" s="13"/>
      <c r="E13" s="13"/>
      <c r="F13" s="14"/>
      <c r="G13" s="11"/>
      <c r="H13" s="46" t="s">
        <v>28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7"/>
      <c r="AQ13" s="48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8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50"/>
      <c r="BS13" s="79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1"/>
      <c r="CG13" s="79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1"/>
      <c r="CU13" s="43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5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0" customFormat="1" hidden="1" x14ac:dyDescent="0.2">
      <c r="A14" s="12" t="s">
        <v>29</v>
      </c>
      <c r="B14" s="13"/>
      <c r="C14" s="13"/>
      <c r="D14" s="13"/>
      <c r="E14" s="13"/>
      <c r="F14" s="14"/>
      <c r="G14" s="11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6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8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50"/>
      <c r="BS14" s="31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3"/>
      <c r="CG14" s="31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3"/>
      <c r="CU14" s="43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5"/>
      <c r="DI14" s="43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5"/>
      <c r="DY14" s="43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5"/>
      <c r="EO14" s="43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5"/>
    </row>
    <row r="15" spans="1:161" s="10" customFormat="1" ht="27" customHeight="1" x14ac:dyDescent="0.2">
      <c r="A15" s="12" t="s">
        <v>19</v>
      </c>
      <c r="B15" s="13"/>
      <c r="C15" s="13"/>
      <c r="D15" s="13"/>
      <c r="E15" s="13"/>
      <c r="F15" s="14"/>
      <c r="G15" s="11"/>
      <c r="H15" s="46" t="s">
        <v>30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7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8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50"/>
      <c r="BS15" s="31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3"/>
      <c r="CG15" s="31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3"/>
      <c r="CU15" s="43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5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</row>
    <row r="16" spans="1:161" s="10" customFormat="1" ht="13.5" hidden="1" customHeight="1" x14ac:dyDescent="0.2">
      <c r="A16" s="12" t="s">
        <v>31</v>
      </c>
      <c r="B16" s="13"/>
      <c r="C16" s="13"/>
      <c r="D16" s="13"/>
      <c r="E16" s="13"/>
      <c r="F16" s="14"/>
      <c r="G16" s="1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6"/>
      <c r="AQ16" s="48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8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50"/>
      <c r="BS16" s="31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3"/>
      <c r="CG16" s="31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3"/>
      <c r="CU16" s="43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5"/>
      <c r="DI16" s="43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5"/>
      <c r="DY16" s="43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5"/>
      <c r="EO16" s="43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5"/>
    </row>
    <row r="17" spans="1:161" s="10" customFormat="1" ht="15" customHeight="1" x14ac:dyDescent="0.2">
      <c r="A17" s="12" t="s">
        <v>20</v>
      </c>
      <c r="B17" s="13"/>
      <c r="C17" s="13"/>
      <c r="D17" s="13"/>
      <c r="E17" s="13"/>
      <c r="F17" s="14"/>
      <c r="G17" s="11"/>
      <c r="H17" s="46" t="s">
        <v>32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7"/>
      <c r="AQ17" s="48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8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50"/>
      <c r="BS17" s="79">
        <f>SUM(BS18:CF22)</f>
        <v>299748.71554</v>
      </c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1"/>
      <c r="CG17" s="79">
        <f>SUM(CG18:CT22)</f>
        <v>299656.42136000004</v>
      </c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1"/>
      <c r="CU17" s="43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5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</row>
    <row r="18" spans="1:161" s="10" customFormat="1" ht="55.5" customHeight="1" x14ac:dyDescent="0.2">
      <c r="A18" s="64" t="s">
        <v>33</v>
      </c>
      <c r="B18" s="13"/>
      <c r="C18" s="13"/>
      <c r="D18" s="13"/>
      <c r="E18" s="13"/>
      <c r="F18" s="14"/>
      <c r="G18" s="11"/>
      <c r="H18" s="15" t="s">
        <v>65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6"/>
      <c r="AQ18" s="72" t="s">
        <v>70</v>
      </c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4"/>
      <c r="BE18" s="72" t="s">
        <v>60</v>
      </c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4"/>
      <c r="BS18" s="18">
        <v>2048.5356299999999</v>
      </c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20"/>
      <c r="CG18" s="18">
        <v>1956.24145</v>
      </c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20"/>
      <c r="CU18" s="75" t="s">
        <v>66</v>
      </c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6"/>
      <c r="DI18" s="102">
        <v>0.71499999999999997</v>
      </c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4"/>
      <c r="DY18" s="102" t="s">
        <v>103</v>
      </c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4"/>
      <c r="EO18" s="102">
        <v>0</v>
      </c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4"/>
    </row>
    <row r="19" spans="1:161" s="10" customFormat="1" ht="39" customHeight="1" x14ac:dyDescent="0.2">
      <c r="A19" s="64" t="s">
        <v>45</v>
      </c>
      <c r="B19" s="13"/>
      <c r="C19" s="13"/>
      <c r="D19" s="13"/>
      <c r="E19" s="13"/>
      <c r="F19" s="14"/>
      <c r="G19" s="11"/>
      <c r="H19" s="15" t="s">
        <v>67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6"/>
      <c r="AQ19" s="72" t="s">
        <v>60</v>
      </c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4"/>
      <c r="BE19" s="72" t="s">
        <v>69</v>
      </c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4"/>
      <c r="BS19" s="18">
        <f>CG19</f>
        <v>30.095739999999999</v>
      </c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20"/>
      <c r="CG19" s="18">
        <v>30.095739999999999</v>
      </c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20"/>
      <c r="CU19" s="75" t="s">
        <v>66</v>
      </c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6"/>
      <c r="DI19" s="102">
        <v>0.1</v>
      </c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4"/>
      <c r="DY19" s="102">
        <v>219</v>
      </c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4"/>
      <c r="EO19" s="102">
        <v>0</v>
      </c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4"/>
    </row>
    <row r="20" spans="1:161" s="10" customFormat="1" ht="67.5" customHeight="1" x14ac:dyDescent="0.2">
      <c r="A20" s="64" t="s">
        <v>46</v>
      </c>
      <c r="B20" s="13"/>
      <c r="C20" s="13"/>
      <c r="D20" s="13"/>
      <c r="E20" s="13"/>
      <c r="F20" s="14"/>
      <c r="G20" s="11"/>
      <c r="H20" s="15" t="s">
        <v>68</v>
      </c>
      <c r="I20" s="15" t="s">
        <v>64</v>
      </c>
      <c r="J20" s="15" t="s">
        <v>64</v>
      </c>
      <c r="K20" s="15" t="s">
        <v>64</v>
      </c>
      <c r="L20" s="15" t="s">
        <v>64</v>
      </c>
      <c r="M20" s="15" t="s">
        <v>64</v>
      </c>
      <c r="N20" s="15" t="s">
        <v>64</v>
      </c>
      <c r="O20" s="15" t="s">
        <v>64</v>
      </c>
      <c r="P20" s="15" t="s">
        <v>64</v>
      </c>
      <c r="Q20" s="15" t="s">
        <v>64</v>
      </c>
      <c r="R20" s="15" t="s">
        <v>64</v>
      </c>
      <c r="S20" s="15" t="s">
        <v>64</v>
      </c>
      <c r="T20" s="15" t="s">
        <v>64</v>
      </c>
      <c r="U20" s="15" t="s">
        <v>64</v>
      </c>
      <c r="V20" s="15" t="s">
        <v>64</v>
      </c>
      <c r="W20" s="15" t="s">
        <v>64</v>
      </c>
      <c r="X20" s="15" t="s">
        <v>64</v>
      </c>
      <c r="Y20" s="15" t="s">
        <v>64</v>
      </c>
      <c r="Z20" s="15" t="s">
        <v>64</v>
      </c>
      <c r="AA20" s="15" t="s">
        <v>64</v>
      </c>
      <c r="AB20" s="15" t="s">
        <v>64</v>
      </c>
      <c r="AC20" s="15" t="s">
        <v>64</v>
      </c>
      <c r="AD20" s="15" t="s">
        <v>64</v>
      </c>
      <c r="AE20" s="15" t="s">
        <v>64</v>
      </c>
      <c r="AF20" s="15" t="s">
        <v>64</v>
      </c>
      <c r="AG20" s="15" t="s">
        <v>64</v>
      </c>
      <c r="AH20" s="15" t="s">
        <v>64</v>
      </c>
      <c r="AI20" s="15" t="s">
        <v>64</v>
      </c>
      <c r="AJ20" s="15" t="s">
        <v>64</v>
      </c>
      <c r="AK20" s="15" t="s">
        <v>64</v>
      </c>
      <c r="AL20" s="15" t="s">
        <v>64</v>
      </c>
      <c r="AM20" s="15" t="s">
        <v>64</v>
      </c>
      <c r="AN20" s="15" t="s">
        <v>64</v>
      </c>
      <c r="AO20" s="15" t="s">
        <v>64</v>
      </c>
      <c r="AP20" s="16" t="s">
        <v>64</v>
      </c>
      <c r="AQ20" s="72" t="s">
        <v>60</v>
      </c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4"/>
      <c r="BE20" s="72" t="s">
        <v>60</v>
      </c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4"/>
      <c r="BS20" s="18">
        <f>CG20</f>
        <v>3873.9193700000001</v>
      </c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20"/>
      <c r="CG20" s="18">
        <v>3873.9193700000001</v>
      </c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20"/>
      <c r="CU20" s="75" t="s">
        <v>66</v>
      </c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6"/>
      <c r="DI20" s="109">
        <v>1.0029999999999999</v>
      </c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1"/>
      <c r="DY20" s="102" t="s">
        <v>104</v>
      </c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4"/>
      <c r="EO20" s="102">
        <v>0</v>
      </c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4"/>
    </row>
    <row r="21" spans="1:161" s="10" customFormat="1" ht="49.5" customHeight="1" x14ac:dyDescent="0.2">
      <c r="A21" s="12" t="s">
        <v>47</v>
      </c>
      <c r="B21" s="13"/>
      <c r="C21" s="13"/>
      <c r="D21" s="13"/>
      <c r="E21" s="13"/>
      <c r="F21" s="14"/>
      <c r="G21" s="11"/>
      <c r="H21" s="35" t="s">
        <v>64</v>
      </c>
      <c r="I21" s="35" t="s">
        <v>64</v>
      </c>
      <c r="J21" s="35" t="s">
        <v>64</v>
      </c>
      <c r="K21" s="35" t="s">
        <v>64</v>
      </c>
      <c r="L21" s="35" t="s">
        <v>64</v>
      </c>
      <c r="M21" s="35" t="s">
        <v>64</v>
      </c>
      <c r="N21" s="35" t="s">
        <v>64</v>
      </c>
      <c r="O21" s="35" t="s">
        <v>64</v>
      </c>
      <c r="P21" s="35" t="s">
        <v>64</v>
      </c>
      <c r="Q21" s="35" t="s">
        <v>64</v>
      </c>
      <c r="R21" s="35" t="s">
        <v>64</v>
      </c>
      <c r="S21" s="35" t="s">
        <v>64</v>
      </c>
      <c r="T21" s="35" t="s">
        <v>64</v>
      </c>
      <c r="U21" s="35" t="s">
        <v>64</v>
      </c>
      <c r="V21" s="35" t="s">
        <v>64</v>
      </c>
      <c r="W21" s="35" t="s">
        <v>64</v>
      </c>
      <c r="X21" s="35" t="s">
        <v>64</v>
      </c>
      <c r="Y21" s="35" t="s">
        <v>64</v>
      </c>
      <c r="Z21" s="35" t="s">
        <v>64</v>
      </c>
      <c r="AA21" s="35" t="s">
        <v>64</v>
      </c>
      <c r="AB21" s="35" t="s">
        <v>64</v>
      </c>
      <c r="AC21" s="35" t="s">
        <v>64</v>
      </c>
      <c r="AD21" s="35" t="s">
        <v>64</v>
      </c>
      <c r="AE21" s="35" t="s">
        <v>64</v>
      </c>
      <c r="AF21" s="35" t="s">
        <v>64</v>
      </c>
      <c r="AG21" s="35" t="s">
        <v>64</v>
      </c>
      <c r="AH21" s="35" t="s">
        <v>64</v>
      </c>
      <c r="AI21" s="35" t="s">
        <v>64</v>
      </c>
      <c r="AJ21" s="35" t="s">
        <v>64</v>
      </c>
      <c r="AK21" s="35" t="s">
        <v>64</v>
      </c>
      <c r="AL21" s="35" t="s">
        <v>64</v>
      </c>
      <c r="AM21" s="35" t="s">
        <v>64</v>
      </c>
      <c r="AN21" s="35" t="s">
        <v>64</v>
      </c>
      <c r="AO21" s="35" t="s">
        <v>64</v>
      </c>
      <c r="AP21" s="36" t="s">
        <v>64</v>
      </c>
      <c r="AQ21" s="72" t="s">
        <v>60</v>
      </c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4"/>
      <c r="BE21" s="72" t="s">
        <v>60</v>
      </c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4"/>
      <c r="BS21" s="18">
        <v>265618.09100000001</v>
      </c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20"/>
      <c r="CG21" s="18">
        <f>BS21</f>
        <v>265618.09100000001</v>
      </c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20"/>
      <c r="CU21" s="108" t="s">
        <v>101</v>
      </c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4"/>
      <c r="DI21" s="102">
        <v>39.45252</v>
      </c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4"/>
      <c r="DY21" s="102" t="s">
        <v>102</v>
      </c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4"/>
      <c r="EO21" s="102">
        <v>8</v>
      </c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4"/>
    </row>
    <row r="22" spans="1:161" s="10" customFormat="1" ht="81" customHeight="1" x14ac:dyDescent="0.2">
      <c r="A22" s="12" t="s">
        <v>48</v>
      </c>
      <c r="B22" s="13"/>
      <c r="C22" s="13"/>
      <c r="D22" s="13"/>
      <c r="E22" s="13"/>
      <c r="F22" s="14"/>
      <c r="G22" s="11"/>
      <c r="H22" s="15" t="s">
        <v>80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6"/>
      <c r="AQ22" s="72" t="s">
        <v>60</v>
      </c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4"/>
      <c r="BE22" s="72" t="s">
        <v>60</v>
      </c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4"/>
      <c r="BS22" s="18">
        <f>CG22</f>
        <v>28178.073799999998</v>
      </c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20"/>
      <c r="CG22" s="18">
        <v>28178.073799999998</v>
      </c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20"/>
      <c r="CU22" s="75" t="s">
        <v>81</v>
      </c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6"/>
      <c r="DI22" s="108">
        <v>12.5</v>
      </c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4"/>
      <c r="DY22" s="102" t="s">
        <v>102</v>
      </c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4"/>
      <c r="EO22" s="102">
        <v>0</v>
      </c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4"/>
    </row>
    <row r="23" spans="1:161" s="10" customFormat="1" ht="27" customHeight="1" x14ac:dyDescent="0.2">
      <c r="A23" s="12" t="s">
        <v>21</v>
      </c>
      <c r="B23" s="13"/>
      <c r="C23" s="13"/>
      <c r="D23" s="13"/>
      <c r="E23" s="13"/>
      <c r="F23" s="14"/>
      <c r="G23" s="11"/>
      <c r="H23" s="46" t="s">
        <v>34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7"/>
      <c r="AQ23" s="48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8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50"/>
      <c r="BS23" s="76">
        <f>SUM(BS24:CF32)</f>
        <v>84318.45392</v>
      </c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8"/>
      <c r="CG23" s="76">
        <f>SUM(CG24:CT32)</f>
        <v>50861.803420000004</v>
      </c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8"/>
      <c r="CU23" s="43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5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</row>
    <row r="24" spans="1:161" s="10" customFormat="1" ht="67.5" customHeight="1" x14ac:dyDescent="0.2">
      <c r="A24" s="12" t="s">
        <v>35</v>
      </c>
      <c r="B24" s="13"/>
      <c r="C24" s="13"/>
      <c r="D24" s="13"/>
      <c r="E24" s="13"/>
      <c r="F24" s="14"/>
      <c r="G24" s="11"/>
      <c r="H24" s="15" t="s">
        <v>71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6"/>
      <c r="AQ24" s="72" t="s">
        <v>72</v>
      </c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4"/>
      <c r="BE24" s="72" t="s">
        <v>60</v>
      </c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4"/>
      <c r="BS24" s="18">
        <f>2616.29152</f>
        <v>2616.2915200000002</v>
      </c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20"/>
      <c r="CG24" s="18">
        <v>247.77851999999999</v>
      </c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20"/>
      <c r="CU24" s="75" t="s">
        <v>66</v>
      </c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6"/>
      <c r="DI24" s="102">
        <v>0.28699999999999998</v>
      </c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4"/>
      <c r="DY24" s="102" t="s">
        <v>105</v>
      </c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4"/>
      <c r="EO24" s="112">
        <v>0</v>
      </c>
      <c r="EP24" s="113"/>
      <c r="EQ24" s="113"/>
      <c r="ER24" s="113"/>
      <c r="ES24" s="113"/>
      <c r="ET24" s="113"/>
      <c r="EU24" s="113"/>
      <c r="EV24" s="113"/>
      <c r="EW24" s="113"/>
      <c r="EX24" s="113"/>
      <c r="EY24" s="113"/>
      <c r="EZ24" s="113"/>
      <c r="FA24" s="113"/>
      <c r="FB24" s="113"/>
      <c r="FC24" s="113"/>
      <c r="FD24" s="113"/>
      <c r="FE24" s="114"/>
    </row>
    <row r="25" spans="1:161" s="10" customFormat="1" ht="37.5" customHeight="1" x14ac:dyDescent="0.2">
      <c r="A25" s="12" t="s">
        <v>82</v>
      </c>
      <c r="B25" s="13"/>
      <c r="C25" s="13"/>
      <c r="D25" s="13"/>
      <c r="E25" s="13"/>
      <c r="F25" s="14"/>
      <c r="G25" s="11"/>
      <c r="H25" s="15" t="s">
        <v>93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6"/>
      <c r="AQ25" s="27" t="s">
        <v>87</v>
      </c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9"/>
      <c r="BE25" s="27" t="s">
        <v>69</v>
      </c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9"/>
      <c r="BS25" s="18">
        <v>72344.387640000001</v>
      </c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20"/>
      <c r="CG25" s="21">
        <v>42337.202290000001</v>
      </c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3"/>
      <c r="CU25" s="75" t="s">
        <v>88</v>
      </c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6"/>
      <c r="DI25" s="102">
        <v>9.2379999999999995</v>
      </c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4"/>
      <c r="DY25" s="105">
        <v>273</v>
      </c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7"/>
      <c r="EO25" s="105">
        <v>0</v>
      </c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7"/>
    </row>
    <row r="26" spans="1:161" s="10" customFormat="1" ht="66.75" customHeight="1" x14ac:dyDescent="0.2">
      <c r="A26" s="12" t="s">
        <v>83</v>
      </c>
      <c r="B26" s="13"/>
      <c r="C26" s="13"/>
      <c r="D26" s="13"/>
      <c r="E26" s="13"/>
      <c r="F26" s="14"/>
      <c r="G26" s="11"/>
      <c r="H26" s="15" t="s">
        <v>94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6"/>
      <c r="AQ26" s="27" t="s">
        <v>70</v>
      </c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9"/>
      <c r="BE26" s="27" t="s">
        <v>60</v>
      </c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9"/>
      <c r="BS26" s="18">
        <v>1617.62862</v>
      </c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20"/>
      <c r="CG26" s="21">
        <v>1434.35212</v>
      </c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3"/>
      <c r="CU26" s="24" t="s">
        <v>61</v>
      </c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6"/>
      <c r="DI26" s="105">
        <v>0</v>
      </c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7"/>
      <c r="DY26" s="105">
        <v>0</v>
      </c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7"/>
      <c r="EO26" s="115">
        <v>1</v>
      </c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7"/>
    </row>
    <row r="27" spans="1:161" s="10" customFormat="1" ht="69" customHeight="1" x14ac:dyDescent="0.2">
      <c r="A27" s="12" t="s">
        <v>84</v>
      </c>
      <c r="B27" s="13"/>
      <c r="C27" s="13"/>
      <c r="D27" s="13"/>
      <c r="E27" s="13"/>
      <c r="F27" s="14"/>
      <c r="G27" s="11"/>
      <c r="H27" s="15" t="s">
        <v>89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6"/>
      <c r="AQ27" s="27" t="s">
        <v>60</v>
      </c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9"/>
      <c r="BE27" s="27" t="s">
        <v>60</v>
      </c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9"/>
      <c r="BS27" s="18">
        <f>CG27</f>
        <v>1428.74917</v>
      </c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20"/>
      <c r="CG27" s="21">
        <v>1428.74917</v>
      </c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3"/>
      <c r="CU27" s="24" t="s">
        <v>61</v>
      </c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6"/>
      <c r="DI27" s="118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20"/>
      <c r="DY27" s="118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20"/>
      <c r="EO27" s="118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20"/>
    </row>
    <row r="28" spans="1:161" s="10" customFormat="1" ht="76.5" customHeight="1" x14ac:dyDescent="0.2">
      <c r="A28" s="12" t="s">
        <v>85</v>
      </c>
      <c r="B28" s="13"/>
      <c r="C28" s="13"/>
      <c r="D28" s="13"/>
      <c r="E28" s="13"/>
      <c r="F28" s="14"/>
      <c r="G28" s="11"/>
      <c r="H28" s="15" t="s">
        <v>95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6"/>
      <c r="AQ28" s="27" t="s">
        <v>60</v>
      </c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9"/>
      <c r="BE28" s="27" t="s">
        <v>60</v>
      </c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9"/>
      <c r="BS28" s="18">
        <f>CG28</f>
        <v>1614.2007100000001</v>
      </c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20"/>
      <c r="CG28" s="21">
        <v>1614.2007100000001</v>
      </c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3"/>
      <c r="CU28" s="24" t="s">
        <v>61</v>
      </c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6"/>
      <c r="DI28" s="118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20"/>
      <c r="DY28" s="118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20"/>
      <c r="EO28" s="118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20"/>
    </row>
    <row r="29" spans="1:161" s="10" customFormat="1" ht="68.25" customHeight="1" x14ac:dyDescent="0.2">
      <c r="A29" s="12" t="s">
        <v>86</v>
      </c>
      <c r="B29" s="13"/>
      <c r="C29" s="13"/>
      <c r="D29" s="13"/>
      <c r="E29" s="13"/>
      <c r="F29" s="14"/>
      <c r="G29" s="11"/>
      <c r="H29" s="15" t="s">
        <v>92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6"/>
      <c r="AQ29" s="27" t="s">
        <v>60</v>
      </c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9"/>
      <c r="BE29" s="27" t="s">
        <v>60</v>
      </c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9"/>
      <c r="BS29" s="18">
        <f>CG29</f>
        <v>1313.9360899999999</v>
      </c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20"/>
      <c r="CG29" s="21">
        <v>1313.9360899999999</v>
      </c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3"/>
      <c r="CU29" s="24" t="s">
        <v>61</v>
      </c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6"/>
      <c r="DI29" s="118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20"/>
      <c r="DY29" s="118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20"/>
      <c r="EO29" s="118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20"/>
    </row>
    <row r="30" spans="1:161" s="10" customFormat="1" ht="63.75" customHeight="1" x14ac:dyDescent="0.2">
      <c r="A30" s="12" t="s">
        <v>90</v>
      </c>
      <c r="B30" s="13"/>
      <c r="C30" s="13"/>
      <c r="D30" s="13"/>
      <c r="E30" s="13"/>
      <c r="F30" s="14"/>
      <c r="G30" s="11"/>
      <c r="H30" s="15" t="s">
        <v>96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6"/>
      <c r="AQ30" s="17" t="s">
        <v>60</v>
      </c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 t="s">
        <v>60</v>
      </c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30">
        <f>CG30</f>
        <v>1428.74917</v>
      </c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21">
        <v>1428.74917</v>
      </c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3"/>
      <c r="CU30" s="24" t="s">
        <v>61</v>
      </c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6"/>
      <c r="DI30" s="118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20"/>
      <c r="DY30" s="118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20"/>
      <c r="EO30" s="118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20"/>
    </row>
    <row r="31" spans="1:161" s="10" customFormat="1" ht="58.5" customHeight="1" x14ac:dyDescent="0.2">
      <c r="A31" s="12" t="s">
        <v>91</v>
      </c>
      <c r="B31" s="13"/>
      <c r="C31" s="13"/>
      <c r="D31" s="13"/>
      <c r="E31" s="13"/>
      <c r="F31" s="14"/>
      <c r="G31" s="11"/>
      <c r="H31" s="15" t="s">
        <v>98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6"/>
      <c r="AQ31" s="27" t="s">
        <v>70</v>
      </c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9"/>
      <c r="BE31" s="27" t="s">
        <v>99</v>
      </c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9"/>
      <c r="BS31" s="18">
        <f>1874.01561</f>
        <v>1874.0156099999999</v>
      </c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20"/>
      <c r="CG31" s="21">
        <v>976.33996000000002</v>
      </c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3"/>
      <c r="CU31" s="24" t="s">
        <v>61</v>
      </c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6"/>
      <c r="DI31" s="102">
        <v>31</v>
      </c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4"/>
      <c r="DY31" s="102">
        <v>250</v>
      </c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4"/>
      <c r="EO31" s="105">
        <v>0</v>
      </c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7"/>
    </row>
    <row r="32" spans="1:161" s="10" customFormat="1" ht="54" customHeight="1" x14ac:dyDescent="0.2">
      <c r="A32" s="12" t="s">
        <v>97</v>
      </c>
      <c r="B32" s="13"/>
      <c r="C32" s="13"/>
      <c r="D32" s="13"/>
      <c r="E32" s="13"/>
      <c r="F32" s="14"/>
      <c r="G32" s="11"/>
      <c r="H32" s="15" t="s">
        <v>100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6"/>
      <c r="AQ32" s="17" t="s">
        <v>60</v>
      </c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 t="s">
        <v>69</v>
      </c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8">
        <f>CG32</f>
        <v>80.49539</v>
      </c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20"/>
      <c r="CG32" s="21">
        <f>80.49539</f>
        <v>80.49539</v>
      </c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3"/>
      <c r="CU32" s="24" t="s">
        <v>61</v>
      </c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6"/>
      <c r="DI32" s="118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20"/>
      <c r="DY32" s="118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20"/>
      <c r="EO32" s="118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20"/>
    </row>
    <row r="33" spans="1:161" s="10" customFormat="1" ht="39.75" customHeight="1" x14ac:dyDescent="0.2">
      <c r="A33" s="12" t="s">
        <v>22</v>
      </c>
      <c r="B33" s="13"/>
      <c r="C33" s="13"/>
      <c r="D33" s="13"/>
      <c r="E33" s="13"/>
      <c r="F33" s="14"/>
      <c r="G33" s="11"/>
      <c r="H33" s="46" t="s">
        <v>36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8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8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50"/>
      <c r="BS33" s="69">
        <f>SUM(BS34:CF39)</f>
        <v>23987.178919999998</v>
      </c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1"/>
      <c r="CG33" s="69">
        <f>SUM(CG34:CT39)</f>
        <v>23987.178919999998</v>
      </c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1"/>
      <c r="CU33" s="43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5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</row>
    <row r="34" spans="1:161" s="10" customFormat="1" ht="12.75" x14ac:dyDescent="0.2">
      <c r="A34" s="64" t="s">
        <v>37</v>
      </c>
      <c r="B34" s="13"/>
      <c r="C34" s="13"/>
      <c r="D34" s="13"/>
      <c r="E34" s="13"/>
      <c r="F34" s="14"/>
      <c r="G34" s="11"/>
      <c r="H34" s="95" t="s">
        <v>49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6"/>
      <c r="AQ34" s="65" t="s">
        <v>60</v>
      </c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7"/>
      <c r="BE34" s="65" t="s">
        <v>60</v>
      </c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7"/>
      <c r="BS34" s="31">
        <f>CG34</f>
        <v>17180.779330000001</v>
      </c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3"/>
      <c r="CG34" s="61">
        <v>17180.779330000001</v>
      </c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3"/>
      <c r="CU34" s="68" t="s">
        <v>61</v>
      </c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60"/>
      <c r="DI34" s="31">
        <v>0</v>
      </c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3"/>
      <c r="DY34" s="31">
        <v>0</v>
      </c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3"/>
      <c r="EO34" s="31">
        <v>0</v>
      </c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3"/>
    </row>
    <row r="35" spans="1:161" s="10" customFormat="1" ht="12.75" x14ac:dyDescent="0.2">
      <c r="A35" s="64" t="s">
        <v>52</v>
      </c>
      <c r="B35" s="13"/>
      <c r="C35" s="13"/>
      <c r="D35" s="13"/>
      <c r="E35" s="13"/>
      <c r="F35" s="14"/>
      <c r="G35" s="11"/>
      <c r="H35" s="15" t="s">
        <v>50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6"/>
      <c r="AQ35" s="65" t="s">
        <v>60</v>
      </c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7"/>
      <c r="BE35" s="65" t="s">
        <v>60</v>
      </c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7"/>
      <c r="BS35" s="31">
        <f t="shared" ref="BS35:BS39" si="0">CG35</f>
        <v>4319.0924199999999</v>
      </c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3"/>
      <c r="CG35" s="61">
        <v>4319.0924199999999</v>
      </c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3"/>
      <c r="CU35" s="68" t="s">
        <v>61</v>
      </c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60"/>
      <c r="DI35" s="31">
        <v>0</v>
      </c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3"/>
      <c r="DY35" s="31">
        <v>0</v>
      </c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3"/>
      <c r="EO35" s="31">
        <v>0</v>
      </c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3"/>
    </row>
    <row r="36" spans="1:161" s="10" customFormat="1" ht="12.75" x14ac:dyDescent="0.2">
      <c r="A36" s="64" t="s">
        <v>53</v>
      </c>
      <c r="B36" s="13"/>
      <c r="C36" s="13"/>
      <c r="D36" s="13"/>
      <c r="E36" s="13"/>
      <c r="F36" s="14"/>
      <c r="G36" s="11"/>
      <c r="H36" s="15" t="s">
        <v>51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6"/>
      <c r="AQ36" s="65" t="s">
        <v>60</v>
      </c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7"/>
      <c r="BE36" s="65" t="s">
        <v>60</v>
      </c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7"/>
      <c r="BS36" s="31">
        <f t="shared" si="0"/>
        <v>923.68100000000004</v>
      </c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3"/>
      <c r="CG36" s="61">
        <v>923.68100000000004</v>
      </c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3"/>
      <c r="CU36" s="68" t="s">
        <v>61</v>
      </c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60"/>
      <c r="DI36" s="31">
        <v>0</v>
      </c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3"/>
      <c r="DY36" s="31">
        <v>0</v>
      </c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3"/>
      <c r="EO36" s="31">
        <v>0</v>
      </c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3"/>
    </row>
    <row r="37" spans="1:161" s="10" customFormat="1" ht="30.75" customHeight="1" x14ac:dyDescent="0.2">
      <c r="A37" s="64" t="s">
        <v>54</v>
      </c>
      <c r="B37" s="13"/>
      <c r="C37" s="13"/>
      <c r="D37" s="13"/>
      <c r="E37" s="13"/>
      <c r="F37" s="14"/>
      <c r="G37" s="11"/>
      <c r="H37" s="15" t="s">
        <v>57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6"/>
      <c r="AQ37" s="65" t="s">
        <v>60</v>
      </c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7"/>
      <c r="BE37" s="65" t="s">
        <v>60</v>
      </c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7"/>
      <c r="BS37" s="31">
        <f t="shared" si="0"/>
        <v>641.83399999999995</v>
      </c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3"/>
      <c r="CG37" s="61">
        <v>641.83399999999995</v>
      </c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3"/>
      <c r="CU37" s="68" t="s">
        <v>61</v>
      </c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60"/>
      <c r="DI37" s="31">
        <v>0</v>
      </c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3"/>
      <c r="DY37" s="31">
        <v>0</v>
      </c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3"/>
      <c r="EO37" s="31">
        <v>0</v>
      </c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3"/>
    </row>
    <row r="38" spans="1:161" s="10" customFormat="1" ht="32.25" customHeight="1" x14ac:dyDescent="0.2">
      <c r="A38" s="64" t="s">
        <v>55</v>
      </c>
      <c r="B38" s="13"/>
      <c r="C38" s="13"/>
      <c r="D38" s="13"/>
      <c r="E38" s="13"/>
      <c r="F38" s="14"/>
      <c r="G38" s="11"/>
      <c r="H38" s="15" t="s">
        <v>58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6"/>
      <c r="AQ38" s="65" t="s">
        <v>60</v>
      </c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7"/>
      <c r="BE38" s="65" t="s">
        <v>60</v>
      </c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7"/>
      <c r="BS38" s="31">
        <f t="shared" si="0"/>
        <v>806.37549999999999</v>
      </c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3"/>
      <c r="CG38" s="61">
        <v>806.37549999999999</v>
      </c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3"/>
      <c r="CU38" s="68" t="s">
        <v>61</v>
      </c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60"/>
      <c r="DI38" s="31">
        <v>0</v>
      </c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3"/>
      <c r="DY38" s="31">
        <v>0</v>
      </c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3"/>
      <c r="EO38" s="31">
        <v>0</v>
      </c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3"/>
    </row>
    <row r="39" spans="1:161" s="10" customFormat="1" ht="12.75" x14ac:dyDescent="0.2">
      <c r="A39" s="64" t="s">
        <v>56</v>
      </c>
      <c r="B39" s="13"/>
      <c r="C39" s="13"/>
      <c r="D39" s="13"/>
      <c r="E39" s="13"/>
      <c r="F39" s="14"/>
      <c r="G39" s="11"/>
      <c r="H39" s="15" t="s">
        <v>59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6"/>
      <c r="AQ39" s="65" t="s">
        <v>60</v>
      </c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7"/>
      <c r="BE39" s="65" t="s">
        <v>60</v>
      </c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7"/>
      <c r="BS39" s="31">
        <f t="shared" si="0"/>
        <v>115.41667</v>
      </c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3"/>
      <c r="CG39" s="61">
        <v>115.41667</v>
      </c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3"/>
      <c r="CU39" s="68" t="s">
        <v>61</v>
      </c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60"/>
      <c r="DI39" s="31">
        <v>0</v>
      </c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3"/>
      <c r="DY39" s="31">
        <v>0</v>
      </c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3"/>
      <c r="EO39" s="31">
        <v>0</v>
      </c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3"/>
    </row>
    <row r="40" spans="1:161" s="10" customFormat="1" ht="27" customHeight="1" x14ac:dyDescent="0.2">
      <c r="A40" s="12" t="s">
        <v>23</v>
      </c>
      <c r="B40" s="13"/>
      <c r="C40" s="13"/>
      <c r="D40" s="13"/>
      <c r="E40" s="13"/>
      <c r="F40" s="14"/>
      <c r="G40" s="11"/>
      <c r="H40" s="15" t="s">
        <v>38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6"/>
      <c r="AQ40" s="48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8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50"/>
      <c r="BS40" s="31">
        <v>0</v>
      </c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3"/>
      <c r="CG40" s="61">
        <v>0</v>
      </c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3"/>
      <c r="CU40" s="43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5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</row>
    <row r="41" spans="1:161" s="10" customFormat="1" ht="13.5" hidden="1" customHeight="1" x14ac:dyDescent="0.2">
      <c r="A41" s="12" t="s">
        <v>39</v>
      </c>
      <c r="B41" s="13"/>
      <c r="C41" s="13"/>
      <c r="D41" s="13"/>
      <c r="E41" s="13"/>
      <c r="F41" s="14"/>
      <c r="G41" s="1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6"/>
      <c r="AQ41" s="55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7"/>
      <c r="BE41" s="55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7"/>
      <c r="BS41" s="31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3"/>
      <c r="CU41" s="58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60"/>
      <c r="DI41" s="43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5"/>
      <c r="DY41" s="43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5"/>
      <c r="EO41" s="43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5"/>
    </row>
    <row r="42" spans="1:161" s="10" customFormat="1" ht="28.5" customHeight="1" x14ac:dyDescent="0.2">
      <c r="A42" s="12" t="s">
        <v>24</v>
      </c>
      <c r="B42" s="13"/>
      <c r="C42" s="13"/>
      <c r="D42" s="13"/>
      <c r="E42" s="13"/>
      <c r="F42" s="14"/>
      <c r="G42" s="11"/>
      <c r="H42" s="46" t="s">
        <v>40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7"/>
      <c r="AQ42" s="48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8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50"/>
      <c r="BS42" s="51">
        <f>BS43</f>
        <v>214.929</v>
      </c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3"/>
      <c r="CG42" s="51">
        <f>CG43</f>
        <v>214.929</v>
      </c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3"/>
      <c r="CU42" s="43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5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</row>
    <row r="43" spans="1:161" s="10" customFormat="1" ht="30.75" customHeight="1" x14ac:dyDescent="0.2">
      <c r="A43" s="12" t="s">
        <v>41</v>
      </c>
      <c r="B43" s="13"/>
      <c r="C43" s="13"/>
      <c r="D43" s="13"/>
      <c r="E43" s="13"/>
      <c r="F43" s="14"/>
      <c r="G43" s="11"/>
      <c r="H43" s="34" t="s">
        <v>62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6"/>
      <c r="AQ43" s="37" t="s">
        <v>60</v>
      </c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9"/>
      <c r="BE43" s="37" t="s">
        <v>60</v>
      </c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9"/>
      <c r="BS43" s="31">
        <f>CG43</f>
        <v>214.929</v>
      </c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3"/>
      <c r="CG43" s="31">
        <v>214.929</v>
      </c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3"/>
      <c r="CU43" s="40" t="s">
        <v>63</v>
      </c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2"/>
      <c r="DI43" s="31">
        <v>0</v>
      </c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3"/>
      <c r="DY43" s="31">
        <v>0</v>
      </c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3"/>
      <c r="EO43" s="31">
        <v>0</v>
      </c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3"/>
    </row>
    <row r="44" spans="1:161" s="10" customFormat="1" ht="42.75" customHeight="1" x14ac:dyDescent="0.2">
      <c r="A44" s="12" t="s">
        <v>25</v>
      </c>
      <c r="B44" s="13"/>
      <c r="C44" s="13"/>
      <c r="D44" s="13"/>
      <c r="E44" s="13"/>
      <c r="F44" s="14"/>
      <c r="G44" s="11"/>
      <c r="H44" s="46" t="s">
        <v>76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7"/>
      <c r="AQ44" s="48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8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50"/>
      <c r="BS44" s="69">
        <f>BS45+BS46+BS47</f>
        <v>6674.5316299999995</v>
      </c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1"/>
      <c r="CG44" s="99">
        <f>CG45+CG46+CG47</f>
        <v>6674.5316299999995</v>
      </c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1"/>
      <c r="CU44" s="43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5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</row>
    <row r="45" spans="1:161" s="10" customFormat="1" ht="41.25" customHeight="1" x14ac:dyDescent="0.2">
      <c r="A45" s="12" t="s">
        <v>73</v>
      </c>
      <c r="B45" s="13"/>
      <c r="C45" s="13"/>
      <c r="D45" s="13"/>
      <c r="E45" s="13"/>
      <c r="F45" s="14"/>
      <c r="G45" s="11"/>
      <c r="H45" s="35" t="s">
        <v>78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6"/>
      <c r="AQ45" s="37" t="s">
        <v>60</v>
      </c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9"/>
      <c r="BE45" s="37" t="s">
        <v>60</v>
      </c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9"/>
      <c r="BS45" s="18">
        <f>CG45</f>
        <v>3145.4193399999999</v>
      </c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20"/>
      <c r="CG45" s="18">
        <v>3145.4193399999999</v>
      </c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20"/>
      <c r="CU45" s="96" t="s">
        <v>63</v>
      </c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8"/>
      <c r="DI45" s="18">
        <v>0</v>
      </c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20"/>
      <c r="DY45" s="18">
        <v>0</v>
      </c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20"/>
      <c r="EO45" s="18">
        <v>0</v>
      </c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20"/>
    </row>
    <row r="46" spans="1:161" s="10" customFormat="1" ht="50.25" customHeight="1" x14ac:dyDescent="0.2">
      <c r="A46" s="12" t="s">
        <v>74</v>
      </c>
      <c r="B46" s="13"/>
      <c r="C46" s="13"/>
      <c r="D46" s="13"/>
      <c r="E46" s="13"/>
      <c r="F46" s="14"/>
      <c r="G46" s="11"/>
      <c r="H46" s="35" t="s">
        <v>77</v>
      </c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6"/>
      <c r="AQ46" s="37" t="s">
        <v>60</v>
      </c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9"/>
      <c r="BE46" s="37" t="s">
        <v>60</v>
      </c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9"/>
      <c r="BS46" s="18">
        <f t="shared" ref="BS46:BS47" si="1">CG46</f>
        <v>2093.48666</v>
      </c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20"/>
      <c r="CG46" s="18">
        <v>2093.48666</v>
      </c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20"/>
      <c r="CU46" s="96" t="s">
        <v>63</v>
      </c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  <c r="DG46" s="97"/>
      <c r="DH46" s="98"/>
      <c r="DI46" s="18">
        <v>0</v>
      </c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20"/>
      <c r="DY46" s="18">
        <v>0</v>
      </c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20"/>
      <c r="EO46" s="18">
        <v>0</v>
      </c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20"/>
    </row>
    <row r="47" spans="1:161" s="10" customFormat="1" ht="48" customHeight="1" x14ac:dyDescent="0.2">
      <c r="A47" s="12" t="s">
        <v>75</v>
      </c>
      <c r="B47" s="13"/>
      <c r="C47" s="13"/>
      <c r="D47" s="13"/>
      <c r="E47" s="13"/>
      <c r="F47" s="14"/>
      <c r="G47" s="11"/>
      <c r="H47" s="35" t="s">
        <v>79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6"/>
      <c r="AQ47" s="37" t="s">
        <v>60</v>
      </c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9"/>
      <c r="BE47" s="37" t="s">
        <v>60</v>
      </c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9"/>
      <c r="BS47" s="18">
        <f t="shared" si="1"/>
        <v>1435.62563</v>
      </c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20"/>
      <c r="CG47" s="18">
        <v>1435.62563</v>
      </c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20"/>
      <c r="CU47" s="96" t="s">
        <v>63</v>
      </c>
      <c r="CV47" s="97"/>
      <c r="CW47" s="97"/>
      <c r="CX47" s="97"/>
      <c r="CY47" s="97"/>
      <c r="CZ47" s="97"/>
      <c r="DA47" s="97"/>
      <c r="DB47" s="97"/>
      <c r="DC47" s="97"/>
      <c r="DD47" s="97"/>
      <c r="DE47" s="97"/>
      <c r="DF47" s="97"/>
      <c r="DG47" s="97"/>
      <c r="DH47" s="98"/>
      <c r="DI47" s="18">
        <v>0</v>
      </c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20"/>
      <c r="DY47" s="18">
        <v>0</v>
      </c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20"/>
      <c r="EO47" s="18">
        <v>0</v>
      </c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20"/>
    </row>
  </sheetData>
  <mergeCells count="392">
    <mergeCell ref="CU44:DH44"/>
    <mergeCell ref="DI44:DX44"/>
    <mergeCell ref="DY44:EN44"/>
    <mergeCell ref="EO46:FE46"/>
    <mergeCell ref="A47:F47"/>
    <mergeCell ref="H47:AP47"/>
    <mergeCell ref="AQ47:BD47"/>
    <mergeCell ref="BE47:BR47"/>
    <mergeCell ref="BS47:CF47"/>
    <mergeCell ref="CG47:CT47"/>
    <mergeCell ref="CU47:DH47"/>
    <mergeCell ref="DI47:DX47"/>
    <mergeCell ref="DY47:EN47"/>
    <mergeCell ref="EO47:FE47"/>
    <mergeCell ref="A46:F46"/>
    <mergeCell ref="H46:AP46"/>
    <mergeCell ref="AQ46:BD46"/>
    <mergeCell ref="BE46:BR46"/>
    <mergeCell ref="BS46:CF46"/>
    <mergeCell ref="CG46:CT46"/>
    <mergeCell ref="CU46:DH46"/>
    <mergeCell ref="DI46:DX46"/>
    <mergeCell ref="DY46:EN46"/>
    <mergeCell ref="DY27:EN27"/>
    <mergeCell ref="BS22:CF22"/>
    <mergeCell ref="CG22:CT22"/>
    <mergeCell ref="CU22:DH22"/>
    <mergeCell ref="DI22:DX22"/>
    <mergeCell ref="DY22:EN22"/>
    <mergeCell ref="EO22:FE22"/>
    <mergeCell ref="EO44:FE44"/>
    <mergeCell ref="A45:F45"/>
    <mergeCell ref="H45:AP45"/>
    <mergeCell ref="AQ45:BD45"/>
    <mergeCell ref="BE45:BR45"/>
    <mergeCell ref="BS45:CF45"/>
    <mergeCell ref="CG45:CT45"/>
    <mergeCell ref="CU45:DH45"/>
    <mergeCell ref="DI45:DX45"/>
    <mergeCell ref="DY45:EN45"/>
    <mergeCell ref="EO45:FE45"/>
    <mergeCell ref="A44:F44"/>
    <mergeCell ref="H44:AP44"/>
    <mergeCell ref="AQ44:BD44"/>
    <mergeCell ref="BE44:BR44"/>
    <mergeCell ref="BS44:CF44"/>
    <mergeCell ref="CG44:CT44"/>
    <mergeCell ref="A25:F25"/>
    <mergeCell ref="H25:AP25"/>
    <mergeCell ref="AQ25:BD25"/>
    <mergeCell ref="BE25:BR25"/>
    <mergeCell ref="BS25:CF25"/>
    <mergeCell ref="CG25:CT25"/>
    <mergeCell ref="CU25:DH25"/>
    <mergeCell ref="DI25:DX25"/>
    <mergeCell ref="DY25:EN25"/>
    <mergeCell ref="EO37:FE37"/>
    <mergeCell ref="A36:F36"/>
    <mergeCell ref="H36:AP36"/>
    <mergeCell ref="AQ36:BD36"/>
    <mergeCell ref="BE36:BR36"/>
    <mergeCell ref="BS36:CF36"/>
    <mergeCell ref="CG36:CT36"/>
    <mergeCell ref="CU36:DH36"/>
    <mergeCell ref="BE26:BR26"/>
    <mergeCell ref="BS26:CF26"/>
    <mergeCell ref="CG26:CT26"/>
    <mergeCell ref="CU26:DH26"/>
    <mergeCell ref="DI26:DX26"/>
    <mergeCell ref="DY26:EN26"/>
    <mergeCell ref="EO26:FE26"/>
    <mergeCell ref="EO27:FE27"/>
    <mergeCell ref="A27:F27"/>
    <mergeCell ref="H27:AP27"/>
    <mergeCell ref="AQ27:BD27"/>
    <mergeCell ref="BE27:BR27"/>
    <mergeCell ref="BS27:CF27"/>
    <mergeCell ref="CG27:CT27"/>
    <mergeCell ref="CU27:DH27"/>
    <mergeCell ref="DI27:DX27"/>
    <mergeCell ref="A37:F37"/>
    <mergeCell ref="H37:AP37"/>
    <mergeCell ref="AQ37:BD37"/>
    <mergeCell ref="BE37:BR37"/>
    <mergeCell ref="BS37:CF37"/>
    <mergeCell ref="CG37:CT37"/>
    <mergeCell ref="CU37:DH37"/>
    <mergeCell ref="DI37:DX37"/>
    <mergeCell ref="DY37:EN37"/>
    <mergeCell ref="DI36:DX36"/>
    <mergeCell ref="DY36:EN36"/>
    <mergeCell ref="EO34:FE34"/>
    <mergeCell ref="A35:F35"/>
    <mergeCell ref="H35:AP35"/>
    <mergeCell ref="AQ35:BD35"/>
    <mergeCell ref="BE35:BR35"/>
    <mergeCell ref="BS35:CF35"/>
    <mergeCell ref="CG35:CT35"/>
    <mergeCell ref="CU35:DH35"/>
    <mergeCell ref="DI35:DX35"/>
    <mergeCell ref="DY35:EN35"/>
    <mergeCell ref="EO35:FE35"/>
    <mergeCell ref="A34:F34"/>
    <mergeCell ref="H34:AP34"/>
    <mergeCell ref="AQ34:BD34"/>
    <mergeCell ref="BE34:BR34"/>
    <mergeCell ref="BS34:CF34"/>
    <mergeCell ref="CG34:CT34"/>
    <mergeCell ref="CU34:DH34"/>
    <mergeCell ref="DI34:DX34"/>
    <mergeCell ref="DY34:EN34"/>
    <mergeCell ref="EO36:FE36"/>
    <mergeCell ref="EO20:FE20"/>
    <mergeCell ref="A20:F20"/>
    <mergeCell ref="H20:AP20"/>
    <mergeCell ref="AQ20:BD20"/>
    <mergeCell ref="BE20:BR20"/>
    <mergeCell ref="BS20:CF20"/>
    <mergeCell ref="CG20:CT20"/>
    <mergeCell ref="CU20:DH20"/>
    <mergeCell ref="DI20:DX20"/>
    <mergeCell ref="DY20:EN20"/>
    <mergeCell ref="EO18:FE18"/>
    <mergeCell ref="A19:F19"/>
    <mergeCell ref="H19:AP19"/>
    <mergeCell ref="AQ19:BD19"/>
    <mergeCell ref="BE19:BR19"/>
    <mergeCell ref="BS19:CF19"/>
    <mergeCell ref="CG19:CT19"/>
    <mergeCell ref="CU19:DH19"/>
    <mergeCell ref="DI19:DX19"/>
    <mergeCell ref="DY19:EN19"/>
    <mergeCell ref="EO19:FE19"/>
    <mergeCell ref="A18:F18"/>
    <mergeCell ref="H18:AP18"/>
    <mergeCell ref="AQ18:BD18"/>
    <mergeCell ref="BE18:BR18"/>
    <mergeCell ref="BS18:CF18"/>
    <mergeCell ref="CG18:CT18"/>
    <mergeCell ref="CU18:DH18"/>
    <mergeCell ref="DI18:DX18"/>
    <mergeCell ref="DY18:EN18"/>
    <mergeCell ref="EO10:FE10"/>
    <mergeCell ref="A11:F11"/>
    <mergeCell ref="G11:AP11"/>
    <mergeCell ref="AQ11:BD11"/>
    <mergeCell ref="BE11:BR11"/>
    <mergeCell ref="BS11:CF11"/>
    <mergeCell ref="CG11:CT11"/>
    <mergeCell ref="CU11:DH11"/>
    <mergeCell ref="DI11:DX11"/>
    <mergeCell ref="DY11:EN11"/>
    <mergeCell ref="EO11:FE11"/>
    <mergeCell ref="A10:F10"/>
    <mergeCell ref="G10:AP10"/>
    <mergeCell ref="AQ10:BD10"/>
    <mergeCell ref="BE10:BR10"/>
    <mergeCell ref="BS10:CF10"/>
    <mergeCell ref="CG10:CT10"/>
    <mergeCell ref="CU10:DH10"/>
    <mergeCell ref="DI10:DX10"/>
    <mergeCell ref="DY10:EN10"/>
    <mergeCell ref="A3:FE3"/>
    <mergeCell ref="BA4:DE4"/>
    <mergeCell ref="BA5:DE5"/>
    <mergeCell ref="AY6:BL6"/>
    <mergeCell ref="BM6:BP6"/>
    <mergeCell ref="BQ6:DF6"/>
    <mergeCell ref="A7:FE7"/>
    <mergeCell ref="A9:F9"/>
    <mergeCell ref="G9:AP9"/>
    <mergeCell ref="AQ9:BR9"/>
    <mergeCell ref="BS9:DH9"/>
    <mergeCell ref="DI9:FE9"/>
    <mergeCell ref="EO12:FE12"/>
    <mergeCell ref="A13:F13"/>
    <mergeCell ref="H13:AP13"/>
    <mergeCell ref="AQ13:BD13"/>
    <mergeCell ref="BE13:BR13"/>
    <mergeCell ref="BS13:CF13"/>
    <mergeCell ref="CG13:CT13"/>
    <mergeCell ref="CU13:DH13"/>
    <mergeCell ref="DI13:DX13"/>
    <mergeCell ref="DY13:EN13"/>
    <mergeCell ref="EO13:FE13"/>
    <mergeCell ref="A12:F12"/>
    <mergeCell ref="H12:AP12"/>
    <mergeCell ref="AQ12:BD12"/>
    <mergeCell ref="BE12:BR12"/>
    <mergeCell ref="BS12:CF12"/>
    <mergeCell ref="CG12:CT12"/>
    <mergeCell ref="CU12:DH12"/>
    <mergeCell ref="DI12:DX12"/>
    <mergeCell ref="DY12:EN12"/>
    <mergeCell ref="EO14:FE14"/>
    <mergeCell ref="A15:F15"/>
    <mergeCell ref="H15:AP15"/>
    <mergeCell ref="AQ15:BD15"/>
    <mergeCell ref="BE15:BR15"/>
    <mergeCell ref="BS15:CF15"/>
    <mergeCell ref="CG15:CT15"/>
    <mergeCell ref="CU15:DH15"/>
    <mergeCell ref="DI15:DX15"/>
    <mergeCell ref="DY15:EN15"/>
    <mergeCell ref="EO15:FE15"/>
    <mergeCell ref="A14:F14"/>
    <mergeCell ref="H14:AP14"/>
    <mergeCell ref="AQ14:BD14"/>
    <mergeCell ref="BE14:BR14"/>
    <mergeCell ref="BS14:CF14"/>
    <mergeCell ref="CG14:CT14"/>
    <mergeCell ref="CU14:DH14"/>
    <mergeCell ref="DI14:DX14"/>
    <mergeCell ref="DY14:EN14"/>
    <mergeCell ref="A22:F22"/>
    <mergeCell ref="H22:AP22"/>
    <mergeCell ref="AQ22:BD22"/>
    <mergeCell ref="BE22:BR22"/>
    <mergeCell ref="EO16:FE16"/>
    <mergeCell ref="A17:F17"/>
    <mergeCell ref="H17:AP17"/>
    <mergeCell ref="AQ17:BD17"/>
    <mergeCell ref="BE17:BR17"/>
    <mergeCell ref="BS17:CF17"/>
    <mergeCell ref="CG17:CT17"/>
    <mergeCell ref="CU17:DH17"/>
    <mergeCell ref="DI17:DX17"/>
    <mergeCell ref="DY17:EN17"/>
    <mergeCell ref="EO17:FE17"/>
    <mergeCell ref="A16:F16"/>
    <mergeCell ref="H16:AP16"/>
    <mergeCell ref="AQ16:BD16"/>
    <mergeCell ref="BE16:BR16"/>
    <mergeCell ref="BS16:CF16"/>
    <mergeCell ref="CG16:CT16"/>
    <mergeCell ref="CU16:DH16"/>
    <mergeCell ref="DI16:DX16"/>
    <mergeCell ref="DY16:EN16"/>
    <mergeCell ref="EO25:FE25"/>
    <mergeCell ref="A26:F26"/>
    <mergeCell ref="H26:AP26"/>
    <mergeCell ref="AQ26:BD26"/>
    <mergeCell ref="EO21:FE21"/>
    <mergeCell ref="A23:F23"/>
    <mergeCell ref="H23:AP23"/>
    <mergeCell ref="AQ23:BD23"/>
    <mergeCell ref="BE23:BR23"/>
    <mergeCell ref="BS23:CF23"/>
    <mergeCell ref="CG23:CT23"/>
    <mergeCell ref="CU23:DH23"/>
    <mergeCell ref="DI23:DX23"/>
    <mergeCell ref="DY23:EN23"/>
    <mergeCell ref="EO23:FE23"/>
    <mergeCell ref="H21:AP21"/>
    <mergeCell ref="AQ21:BD21"/>
    <mergeCell ref="BE21:BR21"/>
    <mergeCell ref="BS21:CF21"/>
    <mergeCell ref="CG21:CT21"/>
    <mergeCell ref="CU21:DH21"/>
    <mergeCell ref="DI21:DX21"/>
    <mergeCell ref="DY21:EN21"/>
    <mergeCell ref="A21:F21"/>
    <mergeCell ref="A39:F39"/>
    <mergeCell ref="H39:AP39"/>
    <mergeCell ref="AQ39:BD39"/>
    <mergeCell ref="BE39:BR39"/>
    <mergeCell ref="EO24:FE24"/>
    <mergeCell ref="A33:F33"/>
    <mergeCell ref="H33:AP33"/>
    <mergeCell ref="AQ33:BD33"/>
    <mergeCell ref="BE33:BR33"/>
    <mergeCell ref="BS33:CF33"/>
    <mergeCell ref="CG33:CT33"/>
    <mergeCell ref="CU33:DH33"/>
    <mergeCell ref="DI33:DX33"/>
    <mergeCell ref="DY33:EN33"/>
    <mergeCell ref="EO33:FE33"/>
    <mergeCell ref="A24:F24"/>
    <mergeCell ref="H24:AP24"/>
    <mergeCell ref="AQ24:BD24"/>
    <mergeCell ref="BE24:BR24"/>
    <mergeCell ref="BS24:CF24"/>
    <mergeCell ref="CG24:CT24"/>
    <mergeCell ref="CU24:DH24"/>
    <mergeCell ref="DI24:DX24"/>
    <mergeCell ref="DY24:EN24"/>
    <mergeCell ref="A38:F38"/>
    <mergeCell ref="H38:AP38"/>
    <mergeCell ref="AQ38:BD38"/>
    <mergeCell ref="BE38:BR38"/>
    <mergeCell ref="BS38:CF38"/>
    <mergeCell ref="CG38:CT38"/>
    <mergeCell ref="CU38:DH38"/>
    <mergeCell ref="DI38:DX38"/>
    <mergeCell ref="DY38:EN38"/>
    <mergeCell ref="A40:F40"/>
    <mergeCell ref="H40:AP40"/>
    <mergeCell ref="AQ40:BD40"/>
    <mergeCell ref="BE40:BR40"/>
    <mergeCell ref="BS40:CF40"/>
    <mergeCell ref="CG40:CT40"/>
    <mergeCell ref="CU40:DH40"/>
    <mergeCell ref="DI40:DX40"/>
    <mergeCell ref="DY40:EN40"/>
    <mergeCell ref="H41:AP41"/>
    <mergeCell ref="AQ41:BD41"/>
    <mergeCell ref="BE41:BR41"/>
    <mergeCell ref="BS41:CF41"/>
    <mergeCell ref="CG41:CT41"/>
    <mergeCell ref="CU41:DH41"/>
    <mergeCell ref="DI41:DX41"/>
    <mergeCell ref="DY41:EN41"/>
    <mergeCell ref="EO38:FE38"/>
    <mergeCell ref="EO40:FE40"/>
    <mergeCell ref="BS39:CF39"/>
    <mergeCell ref="CG39:CT39"/>
    <mergeCell ref="CU39:DH39"/>
    <mergeCell ref="DI39:DX39"/>
    <mergeCell ref="DY39:EN39"/>
    <mergeCell ref="EO39:FE39"/>
    <mergeCell ref="DI28:DX28"/>
    <mergeCell ref="DY28:EN28"/>
    <mergeCell ref="EO43:FE43"/>
    <mergeCell ref="A43:F43"/>
    <mergeCell ref="H43:AP43"/>
    <mergeCell ref="AQ43:BD43"/>
    <mergeCell ref="BE43:BR43"/>
    <mergeCell ref="BS43:CF43"/>
    <mergeCell ref="CG43:CT43"/>
    <mergeCell ref="CU43:DH43"/>
    <mergeCell ref="DI43:DX43"/>
    <mergeCell ref="DY43:EN43"/>
    <mergeCell ref="EO41:FE41"/>
    <mergeCell ref="A42:F42"/>
    <mergeCell ref="H42:AP42"/>
    <mergeCell ref="AQ42:BD42"/>
    <mergeCell ref="BE42:BR42"/>
    <mergeCell ref="BS42:CF42"/>
    <mergeCell ref="CG42:CT42"/>
    <mergeCell ref="CU42:DH42"/>
    <mergeCell ref="DI42:DX42"/>
    <mergeCell ref="DY42:EN42"/>
    <mergeCell ref="EO42:FE42"/>
    <mergeCell ref="A41:F41"/>
    <mergeCell ref="BE30:BR30"/>
    <mergeCell ref="BS30:CF30"/>
    <mergeCell ref="CG30:CT30"/>
    <mergeCell ref="CU30:DH30"/>
    <mergeCell ref="DI30:DX30"/>
    <mergeCell ref="DY30:EN30"/>
    <mergeCell ref="EO28:FE28"/>
    <mergeCell ref="A29:F29"/>
    <mergeCell ref="H29:AP29"/>
    <mergeCell ref="AQ29:BD29"/>
    <mergeCell ref="BE29:BR29"/>
    <mergeCell ref="BS29:CF29"/>
    <mergeCell ref="CG29:CT29"/>
    <mergeCell ref="CU29:DH29"/>
    <mergeCell ref="DI29:DX29"/>
    <mergeCell ref="DY29:EN29"/>
    <mergeCell ref="EO29:FE29"/>
    <mergeCell ref="A28:F28"/>
    <mergeCell ref="H28:AP28"/>
    <mergeCell ref="AQ28:BD28"/>
    <mergeCell ref="BE28:BR28"/>
    <mergeCell ref="BS28:CF28"/>
    <mergeCell ref="CG28:CT28"/>
    <mergeCell ref="CU28:DH28"/>
    <mergeCell ref="EO30:FE30"/>
    <mergeCell ref="A32:F32"/>
    <mergeCell ref="H32:AP32"/>
    <mergeCell ref="AQ32:BD32"/>
    <mergeCell ref="BE32:BR32"/>
    <mergeCell ref="BS32:CF32"/>
    <mergeCell ref="CG32:CT32"/>
    <mergeCell ref="CU32:DH32"/>
    <mergeCell ref="DI32:DX32"/>
    <mergeCell ref="DY32:EN32"/>
    <mergeCell ref="EO32:FE32"/>
    <mergeCell ref="A31:F31"/>
    <mergeCell ref="H31:AP31"/>
    <mergeCell ref="AQ31:BD31"/>
    <mergeCell ref="BE31:BR31"/>
    <mergeCell ref="BS31:CF31"/>
    <mergeCell ref="CG31:CT31"/>
    <mergeCell ref="CU31:DH31"/>
    <mergeCell ref="DI31:DX31"/>
    <mergeCell ref="DY31:EN31"/>
    <mergeCell ref="EO31:FE31"/>
    <mergeCell ref="A30:F30"/>
    <mergeCell ref="H30:AP30"/>
    <mergeCell ref="AQ30:BD30"/>
  </mergeCells>
  <pageMargins left="0.59055100000000005" right="0.39370099999999991" top="0.70866099999999987" bottom="0.31496099999999999" header="0.19684999999999997" footer="0.19684999999999997"/>
  <pageSetup paperSize="9" scale="90" orientation="landscape" r:id="rId1"/>
  <headerFooter>
    <oddHeader>&amp;R&amp;"Times New Roman,обычный"&amp;12
Приложение № 9
Форма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Лузан Ирина Евгеньевна</cp:lastModifiedBy>
  <cp:revision>1</cp:revision>
  <cp:lastPrinted>2026-04-06T07:49:58Z</cp:lastPrinted>
  <dcterms:created xsi:type="dcterms:W3CDTF">2011-01-11T10:25:00Z</dcterms:created>
  <dcterms:modified xsi:type="dcterms:W3CDTF">2026-04-06T09:46:03Z</dcterms:modified>
  <cp:version>730895</cp:version>
</cp:coreProperties>
</file>